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I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$#,##0"/>
    <numFmt numFmtId="166" formatCode="$#,##0.00"/>
    <numFmt numFmtId="167" formatCode="0.00&quot;x&quot;"/>
    <numFmt numFmtId="168" formatCode="+0%;-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D7DFE3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color rgb="00747b7e"/>
      <sz val="9"/>
    </font>
    <font>
      <name val="Calibri"/>
      <i val="1"/>
      <color rgb="00747b7e"/>
      <sz val="9"/>
    </font>
  </fonts>
  <fills count="8">
    <fill>
      <patternFill/>
    </fill>
    <fill>
      <patternFill patternType="gray125"/>
    </fill>
    <fill>
      <patternFill patternType="solid">
        <fgColor rgb="0032454e"/>
      </patternFill>
    </fill>
    <fill>
      <patternFill patternType="solid">
        <fgColor rgb="001f6c92"/>
      </patternFill>
    </fill>
    <fill>
      <patternFill patternType="solid">
        <fgColor rgb="00FFF6E0"/>
      </patternFill>
    </fill>
    <fill>
      <patternFill patternType="solid">
        <fgColor rgb="00ebeded"/>
      </patternFill>
    </fill>
    <fill>
      <patternFill patternType="solid">
        <fgColor rgb="00e8eaeb"/>
      </patternFill>
    </fill>
    <fill>
      <patternFill patternType="solid">
        <fgColor rgb="00f0f1f2"/>
      </patternFill>
    </fill>
  </fills>
  <borders count="2">
    <border>
      <left/>
      <right/>
      <top/>
      <bottom/>
      <diagonal/>
    </border>
    <border>
      <left style="thin">
        <color rgb="00acbdc5"/>
      </left>
      <right style="thin">
        <color rgb="00acbdc5"/>
      </right>
      <top style="thin">
        <color rgb="00acbdc5"/>
      </top>
      <bottom style="thin">
        <color rgb="00acbdc5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indent="1"/>
    </xf>
    <xf numFmtId="0" fontId="3" fillId="3" borderId="0" pivotButton="0" quotePrefix="0" xfId="0"/>
    <xf numFmtId="0" fontId="4" fillId="0" borderId="1" pivotButton="0" quotePrefix="0" xfId="0"/>
    <xf numFmtId="3" fontId="5" fillId="4" borderId="1" pivotButton="0" quotePrefix="0" xfId="0"/>
    <xf numFmtId="0" fontId="6" fillId="0" borderId="0" pivotButton="0" quotePrefix="0" xfId="0"/>
    <xf numFmtId="0" fontId="4" fillId="5" borderId="1" pivotButton="0" quotePrefix="0" xfId="0"/>
    <xf numFmtId="164" fontId="5" fillId="4" borderId="1" pivotButton="0" quotePrefix="0" xfId="0"/>
    <xf numFmtId="0" fontId="0" fillId="5" borderId="0" pivotButton="0" quotePrefix="0" xfId="0"/>
    <xf numFmtId="0" fontId="6" fillId="5" borderId="0" pivotButton="0" quotePrefix="0" xfId="0"/>
    <xf numFmtId="165" fontId="5" fillId="4" borderId="1" pivotButton="0" quotePrefix="0" xfId="0"/>
    <xf numFmtId="3" fontId="5" fillId="0" borderId="1" pivotButton="0" quotePrefix="0" xfId="0"/>
    <xf numFmtId="165" fontId="5" fillId="0" borderId="1" pivotButton="0" quotePrefix="0" xfId="0"/>
    <xf numFmtId="166" fontId="5" fillId="0" borderId="1" pivotButton="0" quotePrefix="0" xfId="0"/>
    <xf numFmtId="167" fontId="5" fillId="0" borderId="1" pivotButton="0" quotePrefix="0" xfId="0"/>
    <xf numFmtId="0" fontId="5" fillId="6" borderId="1" pivotButton="0" quotePrefix="0" xfId="0"/>
    <xf numFmtId="164" fontId="4" fillId="0" borderId="1" pivotButton="0" quotePrefix="0" xfId="0"/>
    <xf numFmtId="168" fontId="4" fillId="0" borderId="1" pivotButton="0" quotePrefix="0" xfId="0"/>
    <xf numFmtId="164" fontId="4" fillId="5" borderId="1" pivotButton="0" quotePrefix="0" xfId="0"/>
    <xf numFmtId="165" fontId="5" fillId="5" borderId="1" pivotButton="0" quotePrefix="0" xfId="0"/>
    <xf numFmtId="168" fontId="4" fillId="5" borderId="1" pivotButton="0" quotePrefix="0" xfId="0"/>
    <xf numFmtId="0" fontId="5" fillId="0" borderId="0" pivotButton="0" quotePrefix="0" xfId="0"/>
    <xf numFmtId="0" fontId="5" fillId="7" borderId="1" applyAlignment="1" pivotButton="0" quotePrefix="0" xfId="0">
      <alignment vertical="top" wrapText="1" indent="1"/>
    </xf>
    <xf numFmtId="0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4" customWidth="1" min="4" max="4"/>
    <col width="40" customWidth="1" min="5" max="5"/>
  </cols>
  <sheetData>
    <row r="2" ht="30" customHeight="1">
      <c r="B2" s="1" t="inlineStr">
        <is>
          <t>Funnel ROI Calculator — Funnels That Sell</t>
        </is>
      </c>
    </row>
    <row r="3" ht="18" customHeight="1">
      <c r="B3" s="2" t="inlineStr">
        <is>
          <t>Edit the yellow input cells. Every result updates live. The same math we run with clients on strategy calls.</t>
        </is>
      </c>
    </row>
    <row r="5">
      <c r="B5" s="3" t="inlineStr">
        <is>
          <t>YOUR NUMBERS (edit the yellow cells)</t>
        </is>
      </c>
    </row>
    <row r="6">
      <c r="B6" s="4" t="inlineStr">
        <is>
          <t>Monthly visitors to your funnel</t>
        </is>
      </c>
      <c r="C6" s="5" t="n">
        <v>3000</v>
      </c>
      <c r="E6" s="6" t="inlineStr">
        <is>
          <t>Ad clicks, social traffic, SEO — total per month</t>
        </is>
      </c>
    </row>
    <row r="7">
      <c r="B7" s="7" t="inlineStr">
        <is>
          <t>Opt-in rate (lead magnet page)</t>
        </is>
      </c>
      <c r="C7" s="8" t="n">
        <v>0.3</v>
      </c>
      <c r="D7" s="9" t="n"/>
      <c r="E7" s="10" t="inlineStr">
        <is>
          <t>Healthy range: 20–40% for a specific lead magnet</t>
        </is>
      </c>
    </row>
    <row r="8">
      <c r="B8" s="4" t="inlineStr">
        <is>
          <t>Sales page conversion (of leads)</t>
        </is>
      </c>
      <c r="C8" s="8" t="n">
        <v>0.05</v>
      </c>
      <c r="E8" s="6" t="inlineStr">
        <is>
          <t>Healthy range: 3–8% for a focused offer</t>
        </is>
      </c>
    </row>
    <row r="9">
      <c r="B9" s="7" t="inlineStr">
        <is>
          <t>Your offer price</t>
        </is>
      </c>
      <c r="C9" s="11" t="n">
        <v>497</v>
      </c>
      <c r="D9" s="9" t="n"/>
      <c r="E9" s="10" t="inlineStr">
        <is>
          <t>The offer the funnel sells (tripwire to high-ticket)</t>
        </is>
      </c>
    </row>
    <row r="10">
      <c r="B10" s="4" t="inlineStr">
        <is>
          <t>Ad spend per month</t>
        </is>
      </c>
      <c r="C10" s="11" t="n">
        <v>1500</v>
      </c>
      <c r="E10" s="6" t="inlineStr">
        <is>
          <t>Monthly paid traffic budget</t>
        </is>
      </c>
    </row>
    <row r="12">
      <c r="B12" s="3" t="inlineStr">
        <is>
          <t>YOUR FUNNEL, CALCULATED (live formulas)</t>
        </is>
      </c>
    </row>
    <row r="13">
      <c r="B13" s="4" t="inlineStr">
        <is>
          <t>Leads per month</t>
        </is>
      </c>
      <c r="C13" s="12">
        <f>$C$6*$C$7</f>
        <v/>
      </c>
      <c r="E13" s="6" t="inlineStr">
        <is>
          <t>Visitors x opt-in rate</t>
        </is>
      </c>
    </row>
    <row r="14">
      <c r="B14" s="7" t="inlineStr">
        <is>
          <t>Sales per month</t>
        </is>
      </c>
      <c r="C14" s="12">
        <f>C13*$C$8</f>
        <v/>
      </c>
      <c r="D14" s="9" t="n"/>
      <c r="E14" s="10" t="inlineStr">
        <is>
          <t>Leads x conversion rate</t>
        </is>
      </c>
    </row>
    <row r="15">
      <c r="B15" s="4" t="inlineStr">
        <is>
          <t>Revenue per month</t>
        </is>
      </c>
      <c r="C15" s="13">
        <f>C14*$C$9</f>
        <v/>
      </c>
      <c r="E15" s="6" t="inlineStr">
        <is>
          <t>Sales x price</t>
        </is>
      </c>
    </row>
    <row r="16">
      <c r="B16" s="7" t="inlineStr">
        <is>
          <t>Revenue per year (this funnel)</t>
        </is>
      </c>
      <c r="C16" s="13">
        <f>C15*12</f>
        <v/>
      </c>
      <c r="D16" s="9" t="n"/>
      <c r="E16" s="10" t="inlineStr">
        <is>
          <t>Monthly revenue x 12</t>
        </is>
      </c>
    </row>
    <row r="17">
      <c r="B17" s="4" t="inlineStr">
        <is>
          <t>Cost per lead</t>
        </is>
      </c>
      <c r="C17" s="14">
        <f>IFERROR($C$10/C13,0)</f>
        <v/>
      </c>
      <c r="E17" s="6" t="inlineStr">
        <is>
          <t>Ad spend / leads</t>
        </is>
      </c>
    </row>
    <row r="18">
      <c r="B18" s="7" t="inlineStr">
        <is>
          <t>Cost per sale (CAC)</t>
        </is>
      </c>
      <c r="C18" s="14">
        <f>IFERROR($C$10/C14,0)</f>
        <v/>
      </c>
      <c r="D18" s="9" t="n"/>
      <c r="E18" s="10" t="inlineStr">
        <is>
          <t>Ad spend / sales</t>
        </is>
      </c>
    </row>
    <row r="19">
      <c r="B19" s="4" t="inlineStr">
        <is>
          <t>ROAS (return on ad spend)</t>
        </is>
      </c>
      <c r="C19" s="15">
        <f>IFERROR(C15/$C$10,0)</f>
        <v/>
      </c>
      <c r="E19" s="6" t="inlineStr">
        <is>
          <t>Revenue / ad spend</t>
        </is>
      </c>
    </row>
    <row r="20">
      <c r="B20" s="7" t="inlineStr">
        <is>
          <t>Profit after ad spend</t>
        </is>
      </c>
      <c r="C20" s="13">
        <f>C15-$C$10</f>
        <v/>
      </c>
      <c r="D20" s="9" t="n"/>
      <c r="E20" s="10" t="inlineStr">
        <is>
          <t>Revenue - ad spend</t>
        </is>
      </c>
    </row>
    <row r="22">
      <c r="B22" s="3" t="inlineStr">
        <is>
          <t>WHAT A FIX WOULD MEAN (conversion scenarios)</t>
        </is>
      </c>
    </row>
    <row r="23">
      <c r="B23" s="16" t="inlineStr">
        <is>
          <t>Scenario</t>
        </is>
      </c>
      <c r="C23" s="16" t="inlineStr">
        <is>
          <t>Opt-in</t>
        </is>
      </c>
      <c r="D23" s="16" t="inlineStr">
        <is>
          <t>Monthly revenue</t>
        </is>
      </c>
      <c r="E23" s="16" t="inlineStr">
        <is>
          <t>vs today</t>
        </is>
      </c>
    </row>
    <row r="24">
      <c r="B24" s="4" t="inlineStr">
        <is>
          <t>Today (your numbers)</t>
        </is>
      </c>
      <c r="C24" s="17">
        <f>$C$7</f>
        <v/>
      </c>
      <c r="D24" s="13">
        <f>$C$6*C24*$C$8</f>
        <v/>
      </c>
      <c r="E24" s="18">
        <f>IFERROR((D24-$C$15)/$C$15,0)</f>
        <v/>
      </c>
    </row>
    <row r="25">
      <c r="B25" s="7" t="inlineStr">
        <is>
          <t>Opt-in improved to 35%</t>
        </is>
      </c>
      <c r="C25" s="19" t="n">
        <v>0.35</v>
      </c>
      <c r="D25" s="20">
        <f>$C$6*C25*$C$8</f>
        <v/>
      </c>
      <c r="E25" s="21">
        <f>IFERROR((D25-$C$15)/$C$15,0)</f>
        <v/>
      </c>
    </row>
    <row r="26">
      <c r="B26" s="4" t="inlineStr">
        <is>
          <t>Opt-in improved to 45%</t>
        </is>
      </c>
      <c r="C26" s="17" t="n">
        <v>0.45</v>
      </c>
      <c r="D26" s="13">
        <f>$C$6*C26*$C$8</f>
        <v/>
      </c>
      <c r="E26" s="18">
        <f>IFERROR((D26-$C$15)/$C$15,0)</f>
        <v/>
      </c>
    </row>
    <row r="27">
      <c r="B27" s="7" t="inlineStr">
        <is>
          <t>Industry median 6.6% conversion</t>
        </is>
      </c>
      <c r="C27" s="19">
        <f>$C$7</f>
        <v/>
      </c>
      <c r="D27" s="20">
        <f>$C$6*C27*0.066</f>
        <v/>
      </c>
      <c r="E27" s="21">
        <f>IFERROR((D27-$C$15)/$C$15,0)</f>
        <v/>
      </c>
    </row>
    <row r="29">
      <c r="B29" s="22" t="inlineStr">
        <is>
          <t>The verdict</t>
        </is>
      </c>
    </row>
    <row r="30">
      <c r="B30" s="23">
        <f>IF(C19&gt;=2,"Strong funnel — scale traffic with confidence.",IF(C19&gt;=1.3,"Working — optimize conversion, then scale.",IF(C19&gt;=0.8,"Leaking — fix conversion before more traffic.","Broken — rebuild the funnel before spending another dollar on ads.")))</f>
        <v/>
      </c>
      <c r="C30" s="24" t="n"/>
      <c r="D30" s="24" t="n"/>
      <c r="E30" s="24" t="n"/>
    </row>
    <row r="31">
      <c r="B31" s="24" t="n"/>
      <c r="C31" s="24" t="n"/>
      <c r="D31" s="24" t="n"/>
      <c r="E31" s="24" t="n"/>
    </row>
    <row r="34">
      <c r="B34" s="25" t="inlineStr">
        <is>
          <t>Built by Funnels That Sell — we build this exact machine for coaches: strategy, pages, emails, automation. Book a free strategy call at ahmedali.byethost7.com</t>
        </is>
      </c>
    </row>
  </sheetData>
  <mergeCells count="8">
    <mergeCell ref="B30:E31"/>
    <mergeCell ref="B12:E12"/>
    <mergeCell ref="B29:E29"/>
    <mergeCell ref="B3:E3"/>
    <mergeCell ref="B5:E5"/>
    <mergeCell ref="B2:E2"/>
    <mergeCell ref="B22:E22"/>
    <mergeCell ref="B34:E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Z.ai</dc:creator>
  <dc:title xmlns:dc="http://purl.org/dc/elements/1.1/">Funnel ROI Calculator - Funnels That Sell</dc:title>
  <dcterms:created xmlns:dcterms="http://purl.org/dc/terms/" xmlns:xsi="http://www.w3.org/2001/XMLSchema-instance" xsi:type="dcterms:W3CDTF">2026-10-29T12:59:31Z</dcterms:created>
  <dcterms:modified xmlns:dcterms="http://purl.org/dc/terms/" xmlns:xsi="http://www.w3.org/2001/XMLSchema-instance" xsi:type="dcterms:W3CDTF">2026-10-29T12:59:31Z</dcterms:modified>
</cp:coreProperties>
</file>